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0" yWindow="0" windowWidth="20500" windowHeight="7060"/>
  </bookViews>
  <sheets>
    <sheet name="Income &amp; Expense Worksheet" sheetId="1" r:id="rId1"/>
    <sheet name="Conversion Tool" sheetId="2" r:id="rId2"/>
    <sheet name="Concersion Tool Samples" sheetId="3" r:id="rId3"/>
  </sheets>
  <definedNames>
    <definedName name="_xlnm.Print_Area" localSheetId="0">'Income &amp; Expense Worksheet'!$A$1:$H$101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E23" i="1"/>
  <c r="I102" i="1"/>
  <c r="H102" i="1"/>
  <c r="G102" i="1"/>
  <c r="F102" i="1"/>
  <c r="E102" i="1"/>
  <c r="D102" i="1"/>
  <c r="C102" i="1"/>
  <c r="B102" i="1"/>
  <c r="C13" i="3"/>
  <c r="C12" i="3"/>
  <c r="C11" i="3"/>
  <c r="C10" i="3"/>
  <c r="C9" i="3"/>
  <c r="C8" i="3"/>
  <c r="C7" i="3"/>
  <c r="C6" i="3"/>
  <c r="C13" i="2"/>
  <c r="C12" i="2"/>
  <c r="C11" i="2"/>
  <c r="C10" i="2"/>
  <c r="C9" i="2"/>
  <c r="C8" i="2"/>
  <c r="C7" i="2"/>
  <c r="C6" i="2"/>
  <c r="E48" i="1"/>
  <c r="I103" i="1"/>
  <c r="E44" i="1"/>
  <c r="H103" i="1"/>
  <c r="E41" i="1"/>
  <c r="G103" i="1"/>
  <c r="E36" i="1"/>
  <c r="F103" i="1"/>
  <c r="E31" i="1"/>
  <c r="E103" i="1"/>
  <c r="E28" i="1"/>
  <c r="D103" i="1"/>
  <c r="C103" i="1"/>
  <c r="E13" i="1"/>
  <c r="B103" i="1"/>
  <c r="C25" i="1"/>
  <c r="C28" i="1"/>
  <c r="B26" i="1"/>
  <c r="B28" i="1"/>
</calcChain>
</file>

<file path=xl/comments1.xml><?xml version="1.0" encoding="utf-8"?>
<comments xmlns="http://schemas.openxmlformats.org/spreadsheetml/2006/main">
  <authors>
    <author>John Fischer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Items included under "Income" must be converted to monthly amounts.  The conversion tool on the second tab will assist in doing this.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Items included under "Expense" must be converted to monthly amounts.  The conversion tool on the second tab will assist in doing this.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<sst xmlns="http://schemas.openxmlformats.org/spreadsheetml/2006/main" count="119" uniqueCount="87">
  <si>
    <t>Monthly Income</t>
  </si>
  <si>
    <t>Monthly Expense</t>
  </si>
  <si>
    <t>Wage:</t>
  </si>
  <si>
    <t>Public Assistance:</t>
  </si>
  <si>
    <t>Food Stamps:</t>
  </si>
  <si>
    <t>Supplemental Security Income (SSI):</t>
  </si>
  <si>
    <t>Trust Fund Payments:</t>
  </si>
  <si>
    <t xml:space="preserve">Regular payment from others: </t>
  </si>
  <si>
    <t>Interest/Dividends:</t>
  </si>
  <si>
    <t>Other:</t>
  </si>
  <si>
    <t>Rent/Mortgage:</t>
  </si>
  <si>
    <t>Property Taxes:</t>
  </si>
  <si>
    <t>Home Insurance:</t>
  </si>
  <si>
    <t>Renter Insurance:</t>
  </si>
  <si>
    <t>Trash:</t>
  </si>
  <si>
    <t>Phone (Land Line):</t>
  </si>
  <si>
    <t>Electric:</t>
  </si>
  <si>
    <t>Gas:</t>
  </si>
  <si>
    <t>Propane:</t>
  </si>
  <si>
    <t>Water:</t>
  </si>
  <si>
    <t>Sewer:</t>
  </si>
  <si>
    <t>Cable TV:</t>
  </si>
  <si>
    <t>Internet:</t>
  </si>
  <si>
    <t>Vehicle Expenses:</t>
  </si>
  <si>
    <t>Housing Costs</t>
  </si>
  <si>
    <t>Utility Costs</t>
  </si>
  <si>
    <t>Medical</t>
  </si>
  <si>
    <t>Recreation</t>
  </si>
  <si>
    <t>Other</t>
  </si>
  <si>
    <t>Transportation</t>
  </si>
  <si>
    <t xml:space="preserve">Public Transportation: </t>
  </si>
  <si>
    <t>NEMT Co-Payment:</t>
  </si>
  <si>
    <t xml:space="preserve">Other: </t>
  </si>
  <si>
    <t>Groceries:</t>
  </si>
  <si>
    <t>Household Supplies:</t>
  </si>
  <si>
    <t>Dining Out:</t>
  </si>
  <si>
    <t>Spenddown:</t>
  </si>
  <si>
    <t>Medical Insurance:</t>
  </si>
  <si>
    <t>Co-Pay:</t>
  </si>
  <si>
    <t>Source</t>
  </si>
  <si>
    <t>Amount</t>
  </si>
  <si>
    <t>Category</t>
  </si>
  <si>
    <t>Item</t>
  </si>
  <si>
    <t>Other 1:</t>
  </si>
  <si>
    <t>Other 2:</t>
  </si>
  <si>
    <t>Other 3:</t>
  </si>
  <si>
    <t>Clothing &amp; Grooming</t>
  </si>
  <si>
    <t>Hair Care:</t>
  </si>
  <si>
    <t>Shoes:</t>
  </si>
  <si>
    <t>Clothing:</t>
  </si>
  <si>
    <t xml:space="preserve">Maintenance &amp; Repairs: </t>
  </si>
  <si>
    <t>Phone (Cell):</t>
  </si>
  <si>
    <t>Explanation / Comment</t>
  </si>
  <si>
    <t>Social Security Disability Income (SSDI):</t>
  </si>
  <si>
    <t>Individual's Name</t>
  </si>
  <si>
    <t>Prepared By</t>
  </si>
  <si>
    <t>Subtotal</t>
  </si>
  <si>
    <t>Total Income</t>
  </si>
  <si>
    <t>Total Expense</t>
  </si>
  <si>
    <t>Surplus / Deficit</t>
  </si>
  <si>
    <t>Comments:</t>
  </si>
  <si>
    <t>Monthly Income and Expense Worksheet</t>
  </si>
  <si>
    <t>Click to visit Missouri Inclusive Housing Development Corp.</t>
  </si>
  <si>
    <t>Daily</t>
  </si>
  <si>
    <t>Weekly</t>
  </si>
  <si>
    <t>Monthly</t>
  </si>
  <si>
    <t>Quarterly</t>
  </si>
  <si>
    <t>Semi-Annually</t>
  </si>
  <si>
    <t>Amount Per Interval</t>
  </si>
  <si>
    <t>Income / Expense Interval</t>
  </si>
  <si>
    <t>Calculated Montlhy Amount</t>
  </si>
  <si>
    <t>Every 2 Weeks</t>
  </si>
  <si>
    <t>Twice Per Month</t>
  </si>
  <si>
    <t>Annually</t>
  </si>
  <si>
    <t>Tool to assist in converting income or expense to a monthly amount.  Find the interval in which the income or expense occurs then enter the amount per interval in the corresponding shaded area.  The tool will convert value to a monthly amount for use on the Monthly Income and Expense Worksheet.</t>
  </si>
  <si>
    <t xml:space="preserve">For example, if the income or expense is $50.00 per week, enter "50.00" in the shaded area next to the row titled "Weekly".  The tool will return the value of $216.67 per month for use on the Monthly Income and Expense Worksheet.  </t>
  </si>
  <si>
    <t xml:space="preserve">In this example, the income or expense is $10.00.  By entering this value in the amount per interval, you can see what it converts to if it occurs daily, weekly, every two weeks, twice a month, monthly, semi-annually or annually. </t>
  </si>
  <si>
    <t>Housing &amp; Utilities Percentage of Income</t>
  </si>
  <si>
    <t>Housing Only Percentage of Income</t>
  </si>
  <si>
    <t>Test</t>
  </si>
  <si>
    <t>Other 4:</t>
  </si>
  <si>
    <t>Food / Household</t>
  </si>
  <si>
    <t>Fischer</t>
  </si>
  <si>
    <t>Test of worksheet.</t>
  </si>
  <si>
    <t>OTC Medications</t>
  </si>
  <si>
    <t>Movie</t>
  </si>
  <si>
    <t>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</si>
</sst>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u/>
      <sz val="12.65"/>
      <color theme="10"/>
      <name val="Calibri"/>
      <family val="2"/>
    </font>
    <font>
      <u/>
      <sz val="9"/>
      <color rgb="FF0070C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6" xfId="0" applyBorder="1"/>
    <xf numFmtId="164" fontId="12" fillId="0" borderId="6" xfId="1" applyFont="1" applyBorder="1"/>
    <xf numFmtId="164" fontId="12" fillId="0" borderId="1" xfId="1" applyFont="1" applyBorder="1"/>
    <xf numFmtId="164" fontId="13" fillId="3" borderId="6" xfId="1" applyFont="1" applyFill="1" applyBorder="1" applyProtection="1">
      <protection locked="0"/>
    </xf>
    <xf numFmtId="164" fontId="13" fillId="3" borderId="1" xfId="1" applyFont="1" applyFill="1" applyBorder="1" applyProtection="1">
      <protection locked="0"/>
    </xf>
    <xf numFmtId="0" fontId="0" fillId="2" borderId="0" xfId="0" applyFill="1"/>
    <xf numFmtId="0" fontId="12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Alignment="1">
      <alignment horizontal="left" vertical="center" wrapText="1"/>
    </xf>
    <xf numFmtId="40" fontId="11" fillId="2" borderId="14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9" fontId="17" fillId="2" borderId="4" xfId="3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0" fontId="11" fillId="2" borderId="12" xfId="0" applyNumberFormat="1" applyFont="1" applyFill="1" applyBorder="1" applyAlignment="1">
      <alignment horizontal="left" vertical="center" wrapText="1"/>
    </xf>
    <xf numFmtId="40" fontId="11" fillId="2" borderId="15" xfId="0" applyNumberFormat="1" applyFont="1" applyFill="1" applyBorder="1" applyAlignment="1">
      <alignment horizontal="left" vertical="center" wrapText="1"/>
    </xf>
    <xf numFmtId="164" fontId="4" fillId="2" borderId="0" xfId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vertical="center" wrapText="1"/>
    </xf>
    <xf numFmtId="164" fontId="5" fillId="4" borderId="23" xfId="1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/>
      <protection locked="0"/>
    </xf>
    <xf numFmtId="164" fontId="5" fillId="4" borderId="1" xfId="1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164" fontId="5" fillId="4" borderId="28" xfId="1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164" fontId="5" fillId="4" borderId="31" xfId="1" applyFont="1" applyFill="1" applyBorder="1" applyAlignment="1" applyProtection="1">
      <alignment horizontal="left" vertical="center" wrapText="1"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164" fontId="5" fillId="4" borderId="6" xfId="1" applyFont="1" applyFill="1" applyBorder="1" applyAlignment="1" applyProtection="1">
      <alignment horizontal="left" vertical="center" wrapText="1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164" fontId="13" fillId="4" borderId="6" xfId="1" applyFont="1" applyFill="1" applyBorder="1" applyProtection="1">
      <protection locked="0"/>
    </xf>
    <xf numFmtId="164" fontId="13" fillId="4" borderId="1" xfId="1" applyFont="1" applyFill="1" applyBorder="1" applyProtection="1">
      <protection locked="0"/>
    </xf>
    <xf numFmtId="0" fontId="10" fillId="2" borderId="0" xfId="2" applyFont="1" applyFill="1" applyBorder="1" applyAlignment="1" applyProtection="1">
      <alignment horizontal="left" vertical="top" wrapText="1"/>
    </xf>
    <xf numFmtId="0" fontId="10" fillId="0" borderId="0" xfId="2" applyFont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2" borderId="11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 baseline="0">
                <a:solidFill>
                  <a:schemeClr val="tx1"/>
                </a:solidFill>
              </a:rPr>
              <a:t>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7911859203299"/>
          <c:y val="0.130421263985188"/>
          <c:w val="0.569868094129643"/>
          <c:h val="0.74453430722413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'Income &amp; Expense Worksheet'!$B$102:$I$102</c:f>
              <c:strCache>
                <c:ptCount val="8"/>
                <c:pt idx="0">
                  <c:v>Housing Costs</c:v>
                </c:pt>
                <c:pt idx="1">
                  <c:v>Utility Costs</c:v>
                </c:pt>
                <c:pt idx="2">
                  <c:v>Transportation</c:v>
                </c:pt>
                <c:pt idx="3">
                  <c:v>Food / Household</c:v>
                </c:pt>
                <c:pt idx="4">
                  <c:v>Clothing &amp; Grooming</c:v>
                </c:pt>
                <c:pt idx="5">
                  <c:v>Medical</c:v>
                </c:pt>
                <c:pt idx="6">
                  <c:v>Recreation</c:v>
                </c:pt>
                <c:pt idx="7">
                  <c:v>Other</c:v>
                </c:pt>
              </c:strCache>
            </c:strRef>
          </c:cat>
          <c:val>
            <c:numRef>
              <c:f>'Income &amp; Expense Worksheet'!$B$103:$I$103</c:f>
              <c:numCache>
                <c:formatCode>_("$"* #,##0.00_);_("$"* \(#,##0.00\);_("$"* "-"??_);_(@_)</c:formatCode>
                <c:ptCount val="8"/>
                <c:pt idx="0">
                  <c:v>300.0</c:v>
                </c:pt>
                <c:pt idx="1">
                  <c:v>155.0</c:v>
                </c:pt>
                <c:pt idx="2">
                  <c:v>26.0</c:v>
                </c:pt>
                <c:pt idx="3">
                  <c:v>200.0</c:v>
                </c:pt>
                <c:pt idx="4">
                  <c:v>40.0</c:v>
                </c:pt>
                <c:pt idx="5">
                  <c:v>20.0</c:v>
                </c:pt>
                <c:pt idx="6">
                  <c:v>15.0</c:v>
                </c:pt>
                <c:pt idx="7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430696</xdr:colOff>
      <xdr:row>0</xdr:row>
      <xdr:rowOff>0</xdr:rowOff>
    </xdr:from>
    <xdr:to>
      <xdr:col>6</xdr:col>
      <xdr:colOff>429745</xdr:colOff>
      <xdr:row>1</xdr:row>
      <xdr:rowOff>41413</xdr:rowOff>
    </xdr:to>
    <xdr:pic>
      <xdr:nvPicPr>
        <xdr:cNvPr id="3" name="Picture 2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0"/>
          <a:ext cx="5516217" cy="6294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581025</xdr:colOff>
      <xdr:row>52</xdr:row>
      <xdr:rowOff>63212</xdr:rowOff>
    </xdr:from>
    <xdr:to>
      <xdr:col>8</xdr:col>
      <xdr:colOff>164523</xdr:colOff>
      <xdr:row>101</xdr:row>
      <xdr:rowOff>171450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255104</xdr:colOff>
      <xdr:row>1</xdr:row>
      <xdr:rowOff>441463</xdr:rowOff>
    </xdr:to>
    <xdr:pic>
      <xdr:nvPicPr>
        <xdr:cNvPr id="3" name="Picture 2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2904" cy="631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255104</xdr:colOff>
      <xdr:row>1</xdr:row>
      <xdr:rowOff>523875</xdr:rowOff>
    </xdr:to>
    <xdr:pic>
      <xdr:nvPicPr>
        <xdr:cNvPr id="5" name="Picture 4" descr="http://mohousing.weebly.com/uploads/1/2/3/8/12389504/13697907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290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topLeftCell="A25" workbookViewId="0">
      <selection activeCell="A31" sqref="A31:C45"/>
    </sheetView>
  </sheetViews>
  <sheetFormatPr baseColWidth="10" defaultColWidth="8.83203125" defaultRowHeight="10" x14ac:dyDescent="0"/>
  <cols>
    <col min="1" max="1" width="22.1640625" style="1" customWidth="1"/>
    <col min="2" max="2" width="10.6640625" style="1" customWidth="1"/>
    <col min="3" max="3" width="32.5" style="1" customWidth="1"/>
    <col min="4" max="4" width="2.5" style="1" customWidth="1"/>
    <col min="5" max="5" width="14.83203125" style="1" customWidth="1"/>
    <col min="6" max="6" width="22.1640625" style="1" customWidth="1"/>
    <col min="7" max="7" width="10.5" style="1" customWidth="1"/>
    <col min="8" max="8" width="32.5" style="1" customWidth="1"/>
    <col min="9" max="16384" width="8.83203125" style="1"/>
  </cols>
  <sheetData>
    <row r="1" spans="1:8" ht="46.5" customHeight="1">
      <c r="A1" s="78"/>
      <c r="B1" s="78"/>
      <c r="C1" s="78"/>
      <c r="D1" s="78"/>
      <c r="E1" s="78"/>
      <c r="F1" s="78"/>
      <c r="G1" s="78"/>
      <c r="H1" s="78"/>
    </row>
    <row r="2" spans="1:8" ht="15" customHeight="1">
      <c r="A2" s="79" t="s">
        <v>61</v>
      </c>
      <c r="B2" s="80"/>
      <c r="C2" s="80"/>
      <c r="D2" s="80"/>
      <c r="E2" s="80"/>
      <c r="F2" s="80"/>
      <c r="G2" s="80"/>
      <c r="H2" s="80"/>
    </row>
    <row r="3" spans="1:8" ht="3.75" customHeight="1" thickBot="1">
      <c r="A3" s="15"/>
      <c r="B3" s="16"/>
      <c r="C3" s="16"/>
      <c r="D3" s="16"/>
      <c r="E3" s="16"/>
      <c r="F3" s="16"/>
      <c r="G3" s="16"/>
      <c r="H3" s="16"/>
    </row>
    <row r="4" spans="1:8" ht="15" thickBot="1">
      <c r="A4" s="75" t="s">
        <v>79</v>
      </c>
      <c r="B4" s="76"/>
      <c r="C4" s="77"/>
      <c r="E4" s="75" t="s">
        <v>82</v>
      </c>
      <c r="F4" s="76"/>
      <c r="G4" s="76"/>
      <c r="H4" s="81"/>
    </row>
    <row r="5" spans="1:8">
      <c r="A5" s="17" t="s">
        <v>54</v>
      </c>
      <c r="E5" s="17" t="s">
        <v>55</v>
      </c>
    </row>
    <row r="6" spans="1:8" ht="8.25" customHeight="1" thickBot="1"/>
    <row r="7" spans="1:8" ht="15.75" customHeight="1" thickBot="1">
      <c r="A7" s="2" t="s">
        <v>0</v>
      </c>
      <c r="B7" s="3"/>
      <c r="C7" s="4"/>
      <c r="D7" s="5"/>
      <c r="E7" s="42" t="s">
        <v>1</v>
      </c>
      <c r="F7" s="6"/>
      <c r="G7" s="6"/>
      <c r="H7" s="7"/>
    </row>
    <row r="8" spans="1:8" ht="11" thickBot="1">
      <c r="A8" s="9" t="s">
        <v>39</v>
      </c>
      <c r="B8" s="9" t="s">
        <v>40</v>
      </c>
      <c r="C8" s="9" t="s">
        <v>52</v>
      </c>
      <c r="D8" s="8"/>
      <c r="E8" s="21" t="s">
        <v>41</v>
      </c>
      <c r="F8" s="22" t="s">
        <v>42</v>
      </c>
      <c r="G8" s="23" t="s">
        <v>40</v>
      </c>
      <c r="H8" s="24" t="s">
        <v>52</v>
      </c>
    </row>
    <row r="9" spans="1:8">
      <c r="A9" s="25" t="s">
        <v>2</v>
      </c>
      <c r="B9" s="61">
        <v>0</v>
      </c>
      <c r="C9" s="62"/>
      <c r="D9" s="10"/>
      <c r="E9" s="11" t="s">
        <v>24</v>
      </c>
      <c r="F9" s="25" t="s">
        <v>10</v>
      </c>
      <c r="G9" s="61">
        <v>300</v>
      </c>
      <c r="H9" s="62"/>
    </row>
    <row r="10" spans="1:8">
      <c r="A10" s="26" t="s">
        <v>3</v>
      </c>
      <c r="B10" s="63">
        <v>0</v>
      </c>
      <c r="C10" s="64"/>
      <c r="D10" s="10"/>
      <c r="E10" s="12"/>
      <c r="F10" s="26" t="s">
        <v>11</v>
      </c>
      <c r="G10" s="63">
        <v>0</v>
      </c>
      <c r="H10" s="64"/>
    </row>
    <row r="11" spans="1:8" ht="20">
      <c r="A11" s="26" t="s">
        <v>5</v>
      </c>
      <c r="B11" s="63">
        <v>733</v>
      </c>
      <c r="C11" s="64"/>
      <c r="D11" s="10"/>
      <c r="E11" s="12"/>
      <c r="F11" s="26" t="s">
        <v>12</v>
      </c>
      <c r="G11" s="63">
        <v>0</v>
      </c>
      <c r="H11" s="64"/>
    </row>
    <row r="12" spans="1:8" ht="20">
      <c r="A12" s="26" t="s">
        <v>53</v>
      </c>
      <c r="B12" s="63">
        <v>0</v>
      </c>
      <c r="C12" s="64"/>
      <c r="D12" s="10"/>
      <c r="E12" s="13" t="s">
        <v>56</v>
      </c>
      <c r="F12" s="26" t="s">
        <v>13</v>
      </c>
      <c r="G12" s="63">
        <v>0</v>
      </c>
      <c r="H12" s="64"/>
    </row>
    <row r="13" spans="1:8" ht="11" thickBot="1">
      <c r="A13" s="26" t="s">
        <v>4</v>
      </c>
      <c r="B13" s="63">
        <v>50</v>
      </c>
      <c r="C13" s="64"/>
      <c r="D13" s="10"/>
      <c r="E13" s="14">
        <f>SUM(G9:G13)</f>
        <v>300</v>
      </c>
      <c r="F13" s="27" t="s">
        <v>50</v>
      </c>
      <c r="G13" s="65">
        <v>0</v>
      </c>
      <c r="H13" s="66"/>
    </row>
    <row r="14" spans="1:8">
      <c r="A14" s="26" t="s">
        <v>6</v>
      </c>
      <c r="B14" s="63">
        <v>0</v>
      </c>
      <c r="C14" s="64"/>
      <c r="D14" s="10"/>
      <c r="E14" s="11" t="s">
        <v>25</v>
      </c>
      <c r="F14" s="25" t="s">
        <v>15</v>
      </c>
      <c r="G14" s="61">
        <v>45</v>
      </c>
      <c r="H14" s="62"/>
    </row>
    <row r="15" spans="1:8">
      <c r="A15" s="26" t="s">
        <v>7</v>
      </c>
      <c r="B15" s="63">
        <v>0</v>
      </c>
      <c r="C15" s="64"/>
      <c r="D15" s="10"/>
      <c r="E15" s="12"/>
      <c r="F15" s="26" t="s">
        <v>51</v>
      </c>
      <c r="G15" s="63">
        <v>0</v>
      </c>
      <c r="H15" s="64"/>
    </row>
    <row r="16" spans="1:8">
      <c r="A16" s="26" t="s">
        <v>8</v>
      </c>
      <c r="B16" s="63">
        <v>0</v>
      </c>
      <c r="C16" s="64"/>
      <c r="D16" s="10"/>
      <c r="E16" s="12"/>
      <c r="F16" s="26" t="s">
        <v>16</v>
      </c>
      <c r="G16" s="63">
        <v>65</v>
      </c>
      <c r="H16" s="64"/>
    </row>
    <row r="17" spans="1:8">
      <c r="A17" s="26" t="s">
        <v>43</v>
      </c>
      <c r="B17" s="63">
        <v>0</v>
      </c>
      <c r="C17" s="64"/>
      <c r="D17" s="10"/>
      <c r="E17" s="12"/>
      <c r="F17" s="26" t="s">
        <v>17</v>
      </c>
      <c r="G17" s="63">
        <v>0</v>
      </c>
      <c r="H17" s="64"/>
    </row>
    <row r="18" spans="1:8">
      <c r="A18" s="26" t="s">
        <v>44</v>
      </c>
      <c r="B18" s="63">
        <v>0</v>
      </c>
      <c r="C18" s="64"/>
      <c r="D18" s="10"/>
      <c r="E18" s="12"/>
      <c r="F18" s="26" t="s">
        <v>18</v>
      </c>
      <c r="G18" s="63">
        <v>0</v>
      </c>
      <c r="H18" s="64"/>
    </row>
    <row r="19" spans="1:8">
      <c r="A19" s="26" t="s">
        <v>45</v>
      </c>
      <c r="B19" s="63">
        <v>0</v>
      </c>
      <c r="C19" s="64"/>
      <c r="D19" s="10"/>
      <c r="E19" s="12"/>
      <c r="F19" s="26" t="s">
        <v>19</v>
      </c>
      <c r="G19" s="63">
        <v>0</v>
      </c>
      <c r="H19" s="64"/>
    </row>
    <row r="20" spans="1:8" ht="11" thickBot="1">
      <c r="A20" s="27" t="s">
        <v>80</v>
      </c>
      <c r="B20" s="65">
        <v>0</v>
      </c>
      <c r="C20" s="66"/>
      <c r="D20" s="10"/>
      <c r="E20" s="12"/>
      <c r="F20" s="26" t="s">
        <v>20</v>
      </c>
      <c r="G20" s="63">
        <v>0</v>
      </c>
      <c r="H20" s="64"/>
    </row>
    <row r="21" spans="1:8">
      <c r="E21" s="12"/>
      <c r="F21" s="26" t="s">
        <v>14</v>
      </c>
      <c r="G21" s="63">
        <v>0</v>
      </c>
      <c r="H21" s="64"/>
    </row>
    <row r="22" spans="1:8">
      <c r="E22" s="13" t="s">
        <v>56</v>
      </c>
      <c r="F22" s="26" t="s">
        <v>21</v>
      </c>
      <c r="G22" s="63">
        <v>0</v>
      </c>
      <c r="H22" s="64"/>
    </row>
    <row r="23" spans="1:8" ht="11" thickBot="1">
      <c r="E23" s="14">
        <f>SUM(G14:G23)</f>
        <v>155</v>
      </c>
      <c r="F23" s="27" t="s">
        <v>22</v>
      </c>
      <c r="G23" s="65">
        <v>45</v>
      </c>
      <c r="H23" s="66"/>
    </row>
    <row r="24" spans="1:8" ht="12">
      <c r="A24" s="30" t="s">
        <v>57</v>
      </c>
      <c r="B24" s="51">
        <f>SUM(B9:B20)</f>
        <v>783</v>
      </c>
      <c r="C24" s="50" t="s">
        <v>78</v>
      </c>
      <c r="E24" s="11" t="s">
        <v>29</v>
      </c>
      <c r="F24" s="25" t="s">
        <v>23</v>
      </c>
      <c r="G24" s="61">
        <v>0</v>
      </c>
      <c r="H24" s="62"/>
    </row>
    <row r="25" spans="1:8" ht="16" thickBot="1">
      <c r="A25" s="20"/>
      <c r="B25" s="47"/>
      <c r="C25" s="49">
        <f>E13/B24</f>
        <v>0.38314176245210729</v>
      </c>
      <c r="E25" s="12"/>
      <c r="F25" s="26" t="s">
        <v>30</v>
      </c>
      <c r="G25" s="63">
        <v>20</v>
      </c>
      <c r="H25" s="64"/>
    </row>
    <row r="26" spans="1:8" ht="12">
      <c r="A26" s="20" t="s">
        <v>58</v>
      </c>
      <c r="B26" s="47">
        <f>(E13+E23+E28+E31+E36+E41+E44+E48)</f>
        <v>766</v>
      </c>
      <c r="C26" s="82" t="s">
        <v>77</v>
      </c>
      <c r="E26" s="12"/>
      <c r="F26" s="26" t="s">
        <v>31</v>
      </c>
      <c r="G26" s="63">
        <v>6</v>
      </c>
      <c r="H26" s="64"/>
    </row>
    <row r="27" spans="1:8" ht="14.25" customHeight="1">
      <c r="A27" s="20"/>
      <c r="B27" s="47"/>
      <c r="C27" s="83"/>
      <c r="E27" s="13" t="s">
        <v>56</v>
      </c>
      <c r="F27" s="28" t="s">
        <v>32</v>
      </c>
      <c r="G27" s="63">
        <v>0</v>
      </c>
      <c r="H27" s="64"/>
    </row>
    <row r="28" spans="1:8" ht="16" thickBot="1">
      <c r="A28" s="31" t="s">
        <v>59</v>
      </c>
      <c r="B28" s="52">
        <f>B24-B26</f>
        <v>17</v>
      </c>
      <c r="C28" s="49">
        <f>(E13+E23)/B24</f>
        <v>0.58109833971902936</v>
      </c>
      <c r="E28" s="14">
        <f>SUM(G24:G28)</f>
        <v>26</v>
      </c>
      <c r="F28" s="29" t="s">
        <v>32</v>
      </c>
      <c r="G28" s="65">
        <v>0</v>
      </c>
      <c r="H28" s="66"/>
    </row>
    <row r="29" spans="1:8" ht="15" customHeight="1" thickBot="1">
      <c r="E29" s="11" t="s">
        <v>81</v>
      </c>
      <c r="F29" s="25" t="s">
        <v>33</v>
      </c>
      <c r="G29" s="61">
        <v>175</v>
      </c>
      <c r="H29" s="62"/>
    </row>
    <row r="30" spans="1:8" ht="11" thickBot="1">
      <c r="A30" s="48" t="s">
        <v>60</v>
      </c>
      <c r="B30" s="18"/>
      <c r="C30" s="19"/>
      <c r="E30" s="13" t="s">
        <v>56</v>
      </c>
      <c r="F30" s="26" t="s">
        <v>34</v>
      </c>
      <c r="G30" s="63">
        <v>10</v>
      </c>
      <c r="H30" s="64"/>
    </row>
    <row r="31" spans="1:8" ht="11" thickBot="1">
      <c r="A31" s="84" t="s">
        <v>83</v>
      </c>
      <c r="B31" s="85"/>
      <c r="C31" s="85"/>
      <c r="E31" s="14">
        <f>SUM(G29:G31)</f>
        <v>200</v>
      </c>
      <c r="F31" s="27" t="s">
        <v>35</v>
      </c>
      <c r="G31" s="65">
        <v>15</v>
      </c>
      <c r="H31" s="66"/>
    </row>
    <row r="32" spans="1:8" ht="20.25" customHeight="1">
      <c r="A32" s="86"/>
      <c r="B32" s="86"/>
      <c r="C32" s="86"/>
      <c r="E32" s="11" t="s">
        <v>46</v>
      </c>
      <c r="F32" s="25" t="s">
        <v>49</v>
      </c>
      <c r="G32" s="61">
        <v>20</v>
      </c>
      <c r="H32" s="62"/>
    </row>
    <row r="33" spans="1:8">
      <c r="A33" s="86"/>
      <c r="B33" s="86"/>
      <c r="C33" s="86"/>
      <c r="E33" s="12"/>
      <c r="F33" s="26" t="s">
        <v>48</v>
      </c>
      <c r="G33" s="63">
        <v>10</v>
      </c>
      <c r="H33" s="64"/>
    </row>
    <row r="34" spans="1:8">
      <c r="A34" s="86"/>
      <c r="B34" s="86"/>
      <c r="C34" s="86"/>
      <c r="E34" s="12"/>
      <c r="F34" s="26" t="s">
        <v>47</v>
      </c>
      <c r="G34" s="63">
        <v>10</v>
      </c>
      <c r="H34" s="64"/>
    </row>
    <row r="35" spans="1:8">
      <c r="A35" s="86"/>
      <c r="B35" s="86"/>
      <c r="C35" s="86"/>
      <c r="E35" s="13" t="s">
        <v>56</v>
      </c>
      <c r="F35" s="28" t="s">
        <v>9</v>
      </c>
      <c r="G35" s="63">
        <v>0</v>
      </c>
      <c r="H35" s="64"/>
    </row>
    <row r="36" spans="1:8" ht="11" thickBot="1">
      <c r="A36" s="86"/>
      <c r="B36" s="86"/>
      <c r="C36" s="86"/>
      <c r="E36" s="14">
        <f>SUM(G32:G36)</f>
        <v>40</v>
      </c>
      <c r="F36" s="29" t="s">
        <v>9</v>
      </c>
      <c r="G36" s="65">
        <v>0</v>
      </c>
      <c r="H36" s="66"/>
    </row>
    <row r="37" spans="1:8">
      <c r="A37" s="86"/>
      <c r="B37" s="86"/>
      <c r="C37" s="86"/>
      <c r="E37" s="11" t="s">
        <v>26</v>
      </c>
      <c r="F37" s="25" t="s">
        <v>38</v>
      </c>
      <c r="G37" s="61">
        <v>10</v>
      </c>
      <c r="H37" s="62"/>
    </row>
    <row r="38" spans="1:8">
      <c r="A38" s="86"/>
      <c r="B38" s="86"/>
      <c r="C38" s="86"/>
      <c r="E38" s="12"/>
      <c r="F38" s="26" t="s">
        <v>37</v>
      </c>
      <c r="G38" s="63">
        <v>0</v>
      </c>
      <c r="H38" s="64"/>
    </row>
    <row r="39" spans="1:8">
      <c r="A39" s="86"/>
      <c r="B39" s="86"/>
      <c r="C39" s="86"/>
      <c r="E39" s="13"/>
      <c r="F39" s="26" t="s">
        <v>36</v>
      </c>
      <c r="G39" s="63">
        <v>0</v>
      </c>
      <c r="H39" s="64"/>
    </row>
    <row r="40" spans="1:8">
      <c r="A40" s="86"/>
      <c r="B40" s="86"/>
      <c r="C40" s="86"/>
      <c r="E40" s="13" t="s">
        <v>56</v>
      </c>
      <c r="F40" s="32" t="s">
        <v>32</v>
      </c>
      <c r="G40" s="67">
        <v>10</v>
      </c>
      <c r="H40" s="68" t="s">
        <v>84</v>
      </c>
    </row>
    <row r="41" spans="1:8" ht="11" thickBot="1">
      <c r="A41" s="86"/>
      <c r="B41" s="86"/>
      <c r="C41" s="86"/>
      <c r="E41" s="14">
        <f>SUM(G37:G41)</f>
        <v>20</v>
      </c>
      <c r="F41" s="27" t="s">
        <v>28</v>
      </c>
      <c r="G41" s="65">
        <v>0</v>
      </c>
      <c r="H41" s="66"/>
    </row>
    <row r="42" spans="1:8">
      <c r="A42" s="86"/>
      <c r="B42" s="86"/>
      <c r="C42" s="86"/>
      <c r="E42" s="11" t="s">
        <v>27</v>
      </c>
      <c r="F42" s="25" t="s">
        <v>9</v>
      </c>
      <c r="G42" s="61">
        <v>15</v>
      </c>
      <c r="H42" s="62" t="s">
        <v>85</v>
      </c>
    </row>
    <row r="43" spans="1:8">
      <c r="A43" s="86"/>
      <c r="B43" s="86"/>
      <c r="C43" s="86"/>
      <c r="E43" s="13" t="s">
        <v>56</v>
      </c>
      <c r="F43" s="26" t="s">
        <v>9</v>
      </c>
      <c r="G43" s="63">
        <v>0</v>
      </c>
      <c r="H43" s="64"/>
    </row>
    <row r="44" spans="1:8" ht="12.75" customHeight="1" thickBot="1">
      <c r="A44" s="87"/>
      <c r="B44" s="87"/>
      <c r="C44" s="87"/>
      <c r="E44" s="14">
        <f>SUM(G42:G44)</f>
        <v>15</v>
      </c>
      <c r="F44" s="27" t="s">
        <v>9</v>
      </c>
      <c r="G44" s="65">
        <v>0</v>
      </c>
      <c r="H44" s="66"/>
    </row>
    <row r="45" spans="1:8">
      <c r="A45" s="87"/>
      <c r="B45" s="87"/>
      <c r="C45" s="87"/>
      <c r="E45" s="11" t="s">
        <v>28</v>
      </c>
      <c r="F45" s="33" t="s">
        <v>9</v>
      </c>
      <c r="G45" s="69">
        <v>10</v>
      </c>
      <c r="H45" s="70" t="s">
        <v>86</v>
      </c>
    </row>
    <row r="46" spans="1:8" ht="11">
      <c r="A46" s="73"/>
      <c r="B46" s="74"/>
      <c r="C46" s="74"/>
      <c r="E46" s="13"/>
      <c r="F46" s="26" t="s">
        <v>9</v>
      </c>
      <c r="G46" s="63">
        <v>0</v>
      </c>
      <c r="H46" s="64"/>
    </row>
    <row r="47" spans="1:8" ht="11">
      <c r="A47" s="73" t="s">
        <v>62</v>
      </c>
      <c r="B47" s="74"/>
      <c r="C47" s="74"/>
      <c r="E47" s="13" t="s">
        <v>56</v>
      </c>
      <c r="F47" s="26" t="s">
        <v>9</v>
      </c>
      <c r="G47" s="63">
        <v>0</v>
      </c>
      <c r="H47" s="64"/>
    </row>
    <row r="48" spans="1:8" ht="11" thickBot="1">
      <c r="E48" s="14">
        <f>SUM(G45:G48)</f>
        <v>10</v>
      </c>
      <c r="F48" s="27" t="s">
        <v>9</v>
      </c>
      <c r="G48" s="65">
        <v>0</v>
      </c>
      <c r="H48" s="66"/>
    </row>
    <row r="49" spans="1:8" s="43" customFormat="1">
      <c r="E49" s="44"/>
      <c r="F49" s="10"/>
      <c r="G49" s="53"/>
      <c r="H49" s="54"/>
    </row>
    <row r="50" spans="1:8" s="43" customFormat="1">
      <c r="A50" s="55"/>
      <c r="B50" s="55"/>
      <c r="C50" s="55"/>
      <c r="D50" s="55"/>
      <c r="E50" s="56"/>
      <c r="F50" s="57"/>
      <c r="G50" s="53"/>
      <c r="H50" s="54"/>
    </row>
    <row r="51" spans="1:8" s="43" customFormat="1">
      <c r="A51" s="55"/>
      <c r="B51" s="55"/>
      <c r="C51" s="55"/>
      <c r="D51" s="55"/>
      <c r="E51" s="56"/>
      <c r="F51" s="57"/>
      <c r="G51" s="53"/>
      <c r="H51" s="54"/>
    </row>
    <row r="52" spans="1:8" s="43" customFormat="1">
      <c r="A52" s="55"/>
      <c r="B52" s="55"/>
      <c r="C52" s="55"/>
      <c r="D52" s="55"/>
      <c r="E52" s="56"/>
      <c r="F52" s="57"/>
      <c r="G52" s="53"/>
      <c r="H52" s="54"/>
    </row>
    <row r="53" spans="1:8" s="43" customFormat="1">
      <c r="A53" s="55"/>
      <c r="B53" s="55"/>
      <c r="C53" s="55"/>
      <c r="D53" s="55"/>
      <c r="E53" s="56"/>
      <c r="F53" s="57"/>
      <c r="G53" s="53"/>
      <c r="H53" s="54"/>
    </row>
    <row r="54" spans="1:8" s="43" customFormat="1">
      <c r="A54" s="55"/>
      <c r="B54" s="55"/>
      <c r="C54" s="55"/>
      <c r="D54" s="55"/>
      <c r="E54" s="56"/>
      <c r="F54" s="57"/>
      <c r="G54" s="53"/>
      <c r="H54" s="54"/>
    </row>
    <row r="55" spans="1:8" s="43" customFormat="1">
      <c r="A55" s="55"/>
      <c r="B55" s="55"/>
      <c r="C55" s="55"/>
      <c r="D55" s="55"/>
      <c r="E55" s="56"/>
      <c r="F55" s="57"/>
      <c r="G55" s="53"/>
      <c r="H55" s="54"/>
    </row>
    <row r="56" spans="1:8" s="43" customFormat="1">
      <c r="A56" s="55"/>
      <c r="B56" s="55"/>
      <c r="C56" s="55"/>
      <c r="D56" s="55"/>
      <c r="E56" s="56"/>
      <c r="F56" s="57"/>
      <c r="G56" s="53"/>
      <c r="H56" s="54"/>
    </row>
    <row r="57" spans="1:8" s="43" customFormat="1">
      <c r="A57" s="55"/>
      <c r="B57" s="55"/>
      <c r="C57" s="55"/>
      <c r="D57" s="55"/>
      <c r="E57" s="56"/>
      <c r="F57" s="57"/>
      <c r="G57" s="53"/>
      <c r="H57" s="54"/>
    </row>
    <row r="58" spans="1:8" s="43" customFormat="1">
      <c r="A58" s="55"/>
      <c r="B58" s="55"/>
      <c r="C58" s="55"/>
      <c r="D58" s="55"/>
      <c r="E58" s="56"/>
      <c r="F58" s="57"/>
      <c r="G58" s="53"/>
      <c r="H58" s="54"/>
    </row>
    <row r="59" spans="1:8" s="43" customFormat="1">
      <c r="A59" s="55"/>
      <c r="B59" s="55"/>
      <c r="C59" s="55"/>
      <c r="D59" s="55"/>
      <c r="E59" s="56"/>
      <c r="F59" s="57"/>
      <c r="G59" s="53"/>
      <c r="H59" s="54"/>
    </row>
    <row r="60" spans="1:8" s="43" customFormat="1">
      <c r="A60" s="55"/>
      <c r="B60" s="55"/>
      <c r="C60" s="55"/>
      <c r="D60" s="55"/>
      <c r="E60" s="56"/>
      <c r="F60" s="57"/>
      <c r="G60" s="53"/>
      <c r="H60" s="54"/>
    </row>
    <row r="61" spans="1:8" s="43" customFormat="1">
      <c r="A61" s="55"/>
      <c r="B61" s="55"/>
      <c r="C61" s="55"/>
      <c r="D61" s="55"/>
      <c r="E61" s="56"/>
      <c r="F61" s="57"/>
      <c r="G61" s="53"/>
      <c r="H61" s="54"/>
    </row>
    <row r="62" spans="1:8" s="43" customFormat="1">
      <c r="A62" s="55"/>
      <c r="B62" s="55"/>
      <c r="C62" s="55"/>
      <c r="D62" s="55"/>
      <c r="E62" s="56"/>
      <c r="F62" s="57"/>
      <c r="G62" s="53"/>
      <c r="H62" s="54"/>
    </row>
    <row r="63" spans="1:8" s="43" customFormat="1">
      <c r="A63" s="55"/>
      <c r="B63" s="55"/>
      <c r="C63" s="55"/>
      <c r="D63" s="55"/>
      <c r="E63" s="56"/>
      <c r="F63" s="57"/>
      <c r="G63" s="53"/>
      <c r="H63" s="54"/>
    </row>
    <row r="64" spans="1:8" s="43" customFormat="1">
      <c r="A64" s="55"/>
      <c r="B64" s="55"/>
      <c r="C64" s="55"/>
      <c r="D64" s="55"/>
      <c r="E64" s="56"/>
      <c r="F64" s="57"/>
      <c r="G64" s="53"/>
      <c r="H64" s="54"/>
    </row>
    <row r="65" spans="1:8" s="43" customFormat="1">
      <c r="A65" s="55"/>
      <c r="B65" s="55"/>
      <c r="C65" s="55"/>
      <c r="D65" s="55"/>
      <c r="E65" s="56"/>
      <c r="F65" s="57"/>
      <c r="G65" s="53"/>
      <c r="H65" s="54"/>
    </row>
    <row r="66" spans="1:8" s="43" customFormat="1">
      <c r="A66" s="55"/>
      <c r="B66" s="55"/>
      <c r="C66" s="55"/>
      <c r="D66" s="55"/>
      <c r="E66" s="56"/>
      <c r="F66" s="57"/>
      <c r="G66" s="53"/>
      <c r="H66" s="54"/>
    </row>
    <row r="67" spans="1:8" s="43" customFormat="1">
      <c r="A67" s="55"/>
      <c r="B67" s="55"/>
      <c r="C67" s="55"/>
      <c r="D67" s="55"/>
      <c r="E67" s="56"/>
      <c r="F67" s="57"/>
      <c r="G67" s="53"/>
      <c r="H67" s="54"/>
    </row>
    <row r="68" spans="1:8" s="43" customFormat="1">
      <c r="A68" s="55"/>
      <c r="B68" s="55"/>
      <c r="C68" s="55"/>
      <c r="D68" s="55"/>
      <c r="E68" s="56"/>
      <c r="F68" s="57"/>
      <c r="G68" s="53"/>
      <c r="H68" s="54"/>
    </row>
    <row r="69" spans="1:8" s="43" customFormat="1">
      <c r="A69" s="55"/>
      <c r="B69" s="55"/>
      <c r="C69" s="55"/>
      <c r="D69" s="55"/>
      <c r="E69" s="56"/>
      <c r="F69" s="57"/>
      <c r="G69" s="53"/>
      <c r="H69" s="54"/>
    </row>
    <row r="70" spans="1:8" s="43" customFormat="1">
      <c r="A70" s="55"/>
      <c r="B70" s="55"/>
      <c r="C70" s="55"/>
      <c r="D70" s="55"/>
      <c r="E70" s="56"/>
      <c r="F70" s="57"/>
      <c r="G70" s="53"/>
      <c r="H70" s="54"/>
    </row>
    <row r="71" spans="1:8" s="43" customFormat="1">
      <c r="A71" s="55"/>
      <c r="B71" s="55"/>
      <c r="C71" s="55"/>
      <c r="D71" s="55"/>
      <c r="E71" s="56"/>
      <c r="F71" s="57"/>
      <c r="G71" s="53"/>
      <c r="H71" s="54"/>
    </row>
    <row r="72" spans="1:8" s="43" customFormat="1">
      <c r="A72" s="55"/>
      <c r="B72" s="55"/>
      <c r="C72" s="55"/>
      <c r="D72" s="55"/>
      <c r="E72" s="56"/>
      <c r="F72" s="57"/>
      <c r="G72" s="53"/>
      <c r="H72" s="54"/>
    </row>
    <row r="73" spans="1:8" s="43" customFormat="1">
      <c r="A73" s="55"/>
      <c r="B73" s="55"/>
      <c r="C73" s="55"/>
      <c r="D73" s="55"/>
      <c r="E73" s="56"/>
      <c r="F73" s="57"/>
      <c r="G73" s="53"/>
      <c r="H73" s="54"/>
    </row>
    <row r="74" spans="1:8" s="43" customFormat="1">
      <c r="A74" s="55"/>
      <c r="B74" s="55"/>
      <c r="C74" s="55"/>
      <c r="D74" s="55"/>
      <c r="E74" s="56"/>
      <c r="F74" s="57"/>
      <c r="G74" s="53"/>
      <c r="H74" s="54"/>
    </row>
    <row r="75" spans="1:8" s="43" customFormat="1">
      <c r="A75" s="55"/>
      <c r="B75" s="55"/>
      <c r="C75" s="55"/>
      <c r="D75" s="55"/>
      <c r="E75" s="56"/>
      <c r="F75" s="57"/>
      <c r="G75" s="53"/>
      <c r="H75" s="54"/>
    </row>
    <row r="76" spans="1:8" s="43" customFormat="1">
      <c r="A76" s="55"/>
      <c r="B76" s="55"/>
      <c r="C76" s="55"/>
      <c r="D76" s="55"/>
      <c r="E76" s="56"/>
      <c r="F76" s="57"/>
      <c r="G76" s="53"/>
      <c r="H76" s="54"/>
    </row>
    <row r="77" spans="1:8" s="43" customFormat="1">
      <c r="A77" s="55"/>
      <c r="B77" s="55"/>
      <c r="C77" s="55"/>
      <c r="D77" s="55"/>
      <c r="E77" s="56"/>
      <c r="F77" s="57"/>
      <c r="G77" s="53"/>
      <c r="H77" s="54"/>
    </row>
    <row r="78" spans="1:8" s="43" customFormat="1">
      <c r="A78" s="55"/>
      <c r="B78" s="55"/>
      <c r="C78" s="55"/>
      <c r="D78" s="55"/>
      <c r="E78" s="56"/>
      <c r="F78" s="57"/>
      <c r="G78" s="53"/>
      <c r="H78" s="54"/>
    </row>
    <row r="79" spans="1:8" s="43" customFormat="1">
      <c r="A79" s="55"/>
      <c r="B79" s="55"/>
      <c r="C79" s="55"/>
      <c r="D79" s="55"/>
      <c r="E79" s="56"/>
      <c r="F79" s="57"/>
      <c r="G79" s="53"/>
      <c r="H79" s="54"/>
    </row>
    <row r="80" spans="1:8" s="43" customFormat="1">
      <c r="A80" s="55"/>
      <c r="B80" s="55"/>
      <c r="C80" s="55"/>
      <c r="D80" s="55"/>
      <c r="E80" s="56"/>
      <c r="F80" s="57"/>
      <c r="G80" s="53"/>
      <c r="H80" s="54"/>
    </row>
    <row r="81" spans="1:8" s="43" customFormat="1">
      <c r="A81" s="55"/>
      <c r="B81" s="55"/>
      <c r="C81" s="55"/>
      <c r="D81" s="55"/>
      <c r="E81" s="56"/>
      <c r="F81" s="57"/>
      <c r="G81" s="53"/>
      <c r="H81" s="54"/>
    </row>
    <row r="82" spans="1:8" s="43" customFormat="1">
      <c r="A82" s="55"/>
      <c r="B82" s="55"/>
      <c r="C82" s="55"/>
      <c r="D82" s="55"/>
      <c r="E82" s="56"/>
      <c r="F82" s="57"/>
      <c r="G82" s="53"/>
      <c r="H82" s="54"/>
    </row>
    <row r="83" spans="1:8" s="43" customFormat="1">
      <c r="A83" s="55"/>
      <c r="B83" s="55"/>
      <c r="C83" s="55"/>
      <c r="D83" s="55"/>
      <c r="E83" s="56"/>
      <c r="F83" s="57"/>
      <c r="G83" s="53"/>
      <c r="H83" s="54"/>
    </row>
    <row r="84" spans="1:8" s="43" customFormat="1">
      <c r="A84" s="55"/>
      <c r="B84" s="55"/>
      <c r="C84" s="55"/>
      <c r="D84" s="55"/>
      <c r="E84" s="56"/>
      <c r="F84" s="57"/>
      <c r="G84" s="53"/>
      <c r="H84" s="54"/>
    </row>
    <row r="85" spans="1:8" s="43" customFormat="1">
      <c r="A85" s="55"/>
      <c r="B85" s="55"/>
      <c r="C85" s="55"/>
      <c r="D85" s="55"/>
      <c r="E85" s="56"/>
      <c r="F85" s="57"/>
      <c r="G85" s="53"/>
      <c r="H85" s="54"/>
    </row>
    <row r="86" spans="1:8" s="43" customFormat="1">
      <c r="A86" s="55"/>
      <c r="B86" s="55"/>
      <c r="C86" s="55"/>
      <c r="D86" s="55"/>
      <c r="E86" s="56"/>
      <c r="F86" s="57"/>
      <c r="G86" s="53"/>
      <c r="H86" s="54"/>
    </row>
    <row r="87" spans="1:8">
      <c r="A87" s="55"/>
      <c r="B87" s="55"/>
      <c r="C87" s="55"/>
      <c r="D87" s="55"/>
      <c r="E87" s="58"/>
      <c r="F87" s="57"/>
      <c r="G87" s="57"/>
      <c r="H87" s="57"/>
    </row>
    <row r="88" spans="1:8">
      <c r="A88" s="55"/>
      <c r="B88" s="55"/>
      <c r="C88" s="55"/>
      <c r="D88" s="55"/>
      <c r="E88" s="58"/>
      <c r="F88" s="57"/>
      <c r="G88" s="57"/>
      <c r="H88" s="57"/>
    </row>
    <row r="89" spans="1:8">
      <c r="A89" s="55"/>
      <c r="B89" s="55"/>
      <c r="C89" s="55"/>
      <c r="D89" s="55"/>
      <c r="E89" s="58"/>
      <c r="F89" s="55"/>
      <c r="G89" s="55"/>
      <c r="H89" s="55"/>
    </row>
    <row r="90" spans="1:8">
      <c r="A90" s="55"/>
      <c r="B90" s="55"/>
      <c r="C90" s="55"/>
      <c r="D90" s="55"/>
      <c r="E90" s="55"/>
      <c r="F90" s="55"/>
      <c r="G90" s="55"/>
      <c r="H90" s="55"/>
    </row>
    <row r="91" spans="1:8">
      <c r="A91" s="55"/>
      <c r="B91" s="55"/>
      <c r="C91" s="55"/>
      <c r="D91" s="55"/>
      <c r="E91" s="55"/>
      <c r="F91" s="55"/>
      <c r="G91" s="55"/>
      <c r="H91" s="55"/>
    </row>
    <row r="92" spans="1:8">
      <c r="A92" s="55"/>
      <c r="B92" s="55"/>
      <c r="C92" s="55"/>
      <c r="D92" s="55"/>
      <c r="E92" s="55"/>
      <c r="F92" s="55"/>
      <c r="G92" s="55"/>
      <c r="H92" s="55"/>
    </row>
    <row r="93" spans="1:8">
      <c r="A93" s="55"/>
      <c r="B93" s="55"/>
      <c r="C93" s="55"/>
      <c r="D93" s="55"/>
      <c r="E93" s="55"/>
      <c r="F93" s="55"/>
      <c r="G93" s="55"/>
      <c r="H93" s="55"/>
    </row>
    <row r="94" spans="1:8">
      <c r="A94" s="55"/>
      <c r="B94" s="55"/>
      <c r="C94" s="55"/>
      <c r="D94" s="55"/>
      <c r="E94" s="55"/>
      <c r="F94" s="55"/>
      <c r="G94" s="55"/>
      <c r="H94" s="55"/>
    </row>
    <row r="95" spans="1:8">
      <c r="A95" s="55"/>
      <c r="B95" s="55"/>
      <c r="C95" s="55"/>
      <c r="D95" s="55"/>
      <c r="E95" s="55"/>
      <c r="F95" s="55"/>
      <c r="G95" s="55"/>
      <c r="H95" s="55"/>
    </row>
    <row r="96" spans="1:8">
      <c r="A96" s="55"/>
      <c r="B96" s="55"/>
      <c r="C96" s="55"/>
      <c r="D96" s="55"/>
      <c r="E96" s="55"/>
      <c r="F96" s="55"/>
      <c r="G96" s="55"/>
      <c r="H96" s="55"/>
    </row>
    <row r="97" spans="1:10">
      <c r="A97" s="55"/>
      <c r="B97" s="55"/>
      <c r="C97" s="55"/>
      <c r="D97" s="55"/>
      <c r="E97" s="55"/>
      <c r="F97" s="55"/>
      <c r="G97" s="55"/>
      <c r="H97" s="55"/>
    </row>
    <row r="98" spans="1:10">
      <c r="A98" s="55"/>
      <c r="B98" s="55"/>
      <c r="C98" s="55"/>
      <c r="D98" s="55"/>
      <c r="E98" s="55"/>
      <c r="F98" s="55"/>
      <c r="G98" s="55"/>
      <c r="H98" s="55"/>
    </row>
    <row r="99" spans="1:10">
      <c r="A99" s="55"/>
      <c r="B99" s="55"/>
      <c r="C99" s="55"/>
      <c r="D99" s="55"/>
      <c r="E99" s="55"/>
      <c r="F99" s="55"/>
      <c r="G99" s="55"/>
      <c r="H99" s="55"/>
    </row>
    <row r="100" spans="1:10">
      <c r="A100" s="55"/>
      <c r="B100" s="55"/>
      <c r="C100" s="55"/>
      <c r="D100" s="55"/>
      <c r="E100" s="55"/>
      <c r="F100" s="55"/>
      <c r="G100" s="55"/>
      <c r="H100" s="55"/>
    </row>
    <row r="101" spans="1:10">
      <c r="A101" s="55"/>
      <c r="B101" s="55"/>
      <c r="C101" s="55"/>
      <c r="D101" s="55"/>
      <c r="E101" s="55"/>
      <c r="F101" s="55"/>
      <c r="G101" s="55"/>
      <c r="H101" s="55"/>
    </row>
    <row r="102" spans="1:10" ht="100">
      <c r="A102" s="59"/>
      <c r="B102" s="59" t="str">
        <f>E9</f>
        <v>Housing Costs</v>
      </c>
      <c r="C102" s="59" t="str">
        <f>E14</f>
        <v>Utility Costs</v>
      </c>
      <c r="D102" s="59" t="str">
        <f>E24</f>
        <v>Transportation</v>
      </c>
      <c r="E102" s="59" t="str">
        <f>E29</f>
        <v>Food / Household</v>
      </c>
      <c r="F102" s="59" t="str">
        <f>E32</f>
        <v>Clothing &amp; Grooming</v>
      </c>
      <c r="G102" s="59" t="str">
        <f>E37</f>
        <v>Medical</v>
      </c>
      <c r="H102" s="59" t="str">
        <f>E42</f>
        <v>Recreation</v>
      </c>
      <c r="I102" s="45" t="str">
        <f>E45</f>
        <v>Other</v>
      </c>
      <c r="J102" s="45"/>
    </row>
    <row r="103" spans="1:10">
      <c r="A103" s="59"/>
      <c r="B103" s="60">
        <f>E13</f>
        <v>300</v>
      </c>
      <c r="C103" s="60">
        <f>E23</f>
        <v>155</v>
      </c>
      <c r="D103" s="60">
        <f>E28</f>
        <v>26</v>
      </c>
      <c r="E103" s="60">
        <f>E31</f>
        <v>200</v>
      </c>
      <c r="F103" s="60">
        <f>E36</f>
        <v>40</v>
      </c>
      <c r="G103" s="60">
        <f>E41</f>
        <v>20</v>
      </c>
      <c r="H103" s="60">
        <f>E44</f>
        <v>15</v>
      </c>
      <c r="I103" s="46">
        <f>E48</f>
        <v>10</v>
      </c>
      <c r="J103" s="45"/>
    </row>
    <row r="104" spans="1:10">
      <c r="A104" s="59"/>
      <c r="B104" s="59"/>
      <c r="C104" s="59"/>
      <c r="D104" s="59"/>
      <c r="E104" s="59"/>
      <c r="F104" s="59"/>
      <c r="G104" s="59"/>
      <c r="H104" s="59"/>
      <c r="I104" s="45"/>
      <c r="J104" s="45"/>
    </row>
    <row r="105" spans="1:10">
      <c r="A105" s="55"/>
      <c r="B105" s="55"/>
      <c r="C105" s="55"/>
      <c r="D105" s="55"/>
      <c r="E105" s="55"/>
      <c r="F105" s="55"/>
      <c r="G105" s="55"/>
      <c r="H105" s="55"/>
    </row>
    <row r="106" spans="1:10">
      <c r="A106" s="55"/>
      <c r="B106" s="55"/>
      <c r="C106" s="55"/>
      <c r="D106" s="55"/>
      <c r="E106" s="55"/>
      <c r="F106" s="55"/>
      <c r="G106" s="55"/>
      <c r="H106" s="55"/>
    </row>
    <row r="107" spans="1:10">
      <c r="A107" s="55"/>
      <c r="B107" s="55"/>
      <c r="C107" s="55"/>
      <c r="D107" s="55"/>
      <c r="E107" s="55"/>
      <c r="F107" s="55"/>
      <c r="G107" s="55"/>
      <c r="H107" s="55"/>
    </row>
    <row r="108" spans="1:10">
      <c r="A108" s="55"/>
      <c r="B108" s="55"/>
      <c r="C108" s="55"/>
      <c r="D108" s="55"/>
      <c r="E108" s="55"/>
      <c r="F108" s="55"/>
      <c r="G108" s="55"/>
      <c r="H108" s="55"/>
    </row>
    <row r="109" spans="1:10">
      <c r="A109" s="55"/>
      <c r="B109" s="55"/>
      <c r="C109" s="55"/>
      <c r="D109" s="55"/>
      <c r="E109" s="55"/>
      <c r="F109" s="55"/>
      <c r="G109" s="55"/>
      <c r="H109" s="55"/>
    </row>
    <row r="110" spans="1:10">
      <c r="A110" s="55"/>
      <c r="B110" s="55"/>
      <c r="C110" s="55"/>
      <c r="D110" s="55"/>
      <c r="E110" s="55"/>
      <c r="F110" s="55"/>
      <c r="G110" s="55"/>
      <c r="H110" s="55"/>
    </row>
    <row r="111" spans="1:10">
      <c r="A111" s="55"/>
      <c r="B111" s="55"/>
      <c r="C111" s="55"/>
      <c r="D111" s="55"/>
      <c r="E111" s="55"/>
      <c r="F111" s="55"/>
      <c r="G111" s="55"/>
      <c r="H111" s="55"/>
    </row>
    <row r="112" spans="1:10">
      <c r="A112" s="55"/>
      <c r="B112" s="55"/>
      <c r="C112" s="55"/>
      <c r="D112" s="55"/>
      <c r="E112" s="55"/>
      <c r="F112" s="55"/>
      <c r="G112" s="55"/>
      <c r="H112" s="55"/>
    </row>
    <row r="113" spans="1:8">
      <c r="A113" s="55"/>
      <c r="B113" s="55"/>
      <c r="C113" s="55"/>
      <c r="D113" s="55"/>
      <c r="E113" s="55"/>
      <c r="F113" s="55"/>
      <c r="G113" s="55"/>
      <c r="H113" s="55"/>
    </row>
    <row r="114" spans="1:8">
      <c r="A114" s="55"/>
      <c r="B114" s="55"/>
      <c r="C114" s="55"/>
      <c r="D114" s="55"/>
      <c r="E114" s="55"/>
      <c r="F114" s="55"/>
      <c r="G114" s="55"/>
      <c r="H114" s="55"/>
    </row>
    <row r="115" spans="1:8">
      <c r="A115" s="55"/>
      <c r="B115" s="55"/>
      <c r="C115" s="55"/>
      <c r="D115" s="55"/>
      <c r="E115" s="55"/>
      <c r="F115" s="55"/>
      <c r="G115" s="55"/>
      <c r="H115" s="55"/>
    </row>
    <row r="116" spans="1:8">
      <c r="A116" s="55"/>
      <c r="B116" s="55"/>
      <c r="C116" s="55"/>
      <c r="D116" s="55"/>
      <c r="E116" s="55"/>
      <c r="F116" s="55"/>
      <c r="G116" s="55"/>
      <c r="H116" s="55"/>
    </row>
    <row r="117" spans="1:8">
      <c r="A117" s="55"/>
      <c r="B117" s="55"/>
      <c r="C117" s="55"/>
      <c r="D117" s="55"/>
      <c r="E117" s="55"/>
      <c r="F117" s="55"/>
      <c r="G117" s="55"/>
      <c r="H117" s="55"/>
    </row>
    <row r="118" spans="1:8">
      <c r="A118" s="55"/>
      <c r="B118" s="55"/>
      <c r="C118" s="55"/>
      <c r="D118" s="55"/>
      <c r="E118" s="55"/>
      <c r="F118" s="55"/>
      <c r="G118" s="55"/>
      <c r="H118" s="55"/>
    </row>
    <row r="119" spans="1:8">
      <c r="A119" s="55"/>
      <c r="B119" s="55"/>
      <c r="C119" s="55"/>
      <c r="D119" s="55"/>
      <c r="E119" s="55"/>
      <c r="F119" s="55"/>
      <c r="G119" s="55"/>
      <c r="H119" s="55"/>
    </row>
    <row r="120" spans="1:8">
      <c r="A120" s="55"/>
      <c r="B120" s="55"/>
      <c r="C120" s="55"/>
      <c r="D120" s="55"/>
      <c r="E120" s="55"/>
      <c r="F120" s="55"/>
      <c r="G120" s="55"/>
      <c r="H120" s="55"/>
    </row>
    <row r="121" spans="1:8">
      <c r="A121" s="55"/>
      <c r="B121" s="55"/>
      <c r="C121" s="55"/>
      <c r="D121" s="55"/>
      <c r="E121" s="55"/>
      <c r="F121" s="55"/>
      <c r="G121" s="55"/>
      <c r="H121" s="55"/>
    </row>
    <row r="122" spans="1:8">
      <c r="A122" s="55"/>
      <c r="B122" s="55"/>
      <c r="C122" s="55"/>
      <c r="D122" s="55"/>
      <c r="E122" s="55"/>
      <c r="F122" s="55"/>
      <c r="G122" s="55"/>
      <c r="H122" s="55"/>
    </row>
    <row r="123" spans="1:8">
      <c r="A123" s="55"/>
      <c r="B123" s="55"/>
      <c r="C123" s="55"/>
      <c r="D123" s="55"/>
      <c r="E123" s="55"/>
      <c r="F123" s="55"/>
      <c r="G123" s="55"/>
      <c r="H123" s="55"/>
    </row>
    <row r="124" spans="1:8">
      <c r="A124" s="55"/>
      <c r="B124" s="55"/>
      <c r="C124" s="55"/>
      <c r="D124" s="55"/>
      <c r="E124" s="55"/>
      <c r="F124" s="55"/>
      <c r="G124" s="55"/>
      <c r="H124" s="55"/>
    </row>
    <row r="125" spans="1:8">
      <c r="A125" s="55"/>
      <c r="B125" s="55"/>
      <c r="C125" s="55"/>
      <c r="D125" s="55"/>
      <c r="E125" s="55"/>
      <c r="F125" s="55"/>
      <c r="G125" s="55"/>
      <c r="H125" s="55"/>
    </row>
    <row r="126" spans="1:8">
      <c r="A126" s="55"/>
      <c r="B126" s="55"/>
      <c r="C126" s="55"/>
      <c r="D126" s="55"/>
      <c r="E126" s="55"/>
      <c r="F126" s="55"/>
      <c r="G126" s="55"/>
      <c r="H126" s="55"/>
    </row>
    <row r="127" spans="1:8">
      <c r="A127" s="55"/>
      <c r="B127" s="55"/>
      <c r="C127" s="55"/>
      <c r="D127" s="55"/>
      <c r="E127" s="55"/>
      <c r="F127" s="55"/>
      <c r="G127" s="55"/>
      <c r="H127" s="55"/>
    </row>
  </sheetData>
  <sheetProtection algorithmName="SHA-512" hashValue="tBTceO0YG4evu0fxcqccJrIax2O1WKxyyG15PgsC8DtMBcfcRUZ3Gd/SMMMUPJhzghInNCgL9+BBqWimxGp9FQ==" saltValue="RdRtK59I4BHYSxakPFT8lA==" spinCount="100000" sheet="1" objects="1" scenarios="1" selectLockedCells="1"/>
  <mergeCells count="8">
    <mergeCell ref="A46:C46"/>
    <mergeCell ref="A47:C47"/>
    <mergeCell ref="A4:C4"/>
    <mergeCell ref="A1:H1"/>
    <mergeCell ref="A2:H2"/>
    <mergeCell ref="E4:H4"/>
    <mergeCell ref="C26:C27"/>
    <mergeCell ref="A31:C45"/>
  </mergeCells>
  <printOptions horizontalCentered="1"/>
  <pageMargins left="0.25" right="0.25" top="0.25" bottom="0.25" header="0.3" footer="0"/>
  <pageSetup scale="90" orientation="landscape" horizontalDpi="4294967293" verticalDpi="429496729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6"/>
  <sheetViews>
    <sheetView workbookViewId="0">
      <selection activeCell="B10" sqref="B10"/>
    </sheetView>
  </sheetViews>
  <sheetFormatPr baseColWidth="10" defaultColWidth="8.83203125" defaultRowHeight="14" x14ac:dyDescent="0"/>
  <cols>
    <col min="1" max="3" width="26.33203125" customWidth="1"/>
    <col min="4" max="28" width="8.83203125" style="40"/>
  </cols>
  <sheetData>
    <row r="2" spans="1:3" ht="45" customHeight="1" thickBot="1"/>
    <row r="3" spans="1:3" ht="63" customHeight="1">
      <c r="A3" s="88" t="s">
        <v>74</v>
      </c>
      <c r="B3" s="89"/>
      <c r="C3" s="90"/>
    </row>
    <row r="4" spans="1:3" ht="52.5" customHeight="1" thickBot="1">
      <c r="A4" s="91" t="s">
        <v>75</v>
      </c>
      <c r="B4" s="92"/>
      <c r="C4" s="93"/>
    </row>
    <row r="5" spans="1:3" ht="39" customHeight="1" thickBot="1">
      <c r="A5" s="41" t="s">
        <v>69</v>
      </c>
      <c r="B5" s="41" t="s">
        <v>68</v>
      </c>
      <c r="C5" s="41" t="s">
        <v>70</v>
      </c>
    </row>
    <row r="6" spans="1:3">
      <c r="A6" s="35" t="s">
        <v>63</v>
      </c>
      <c r="B6" s="71"/>
      <c r="C6" s="36">
        <f>(B6*365.25)/12</f>
        <v>0</v>
      </c>
    </row>
    <row r="7" spans="1:3">
      <c r="A7" s="34" t="s">
        <v>64</v>
      </c>
      <c r="B7" s="72"/>
      <c r="C7" s="37">
        <f>(B7*52)/12</f>
        <v>0</v>
      </c>
    </row>
    <row r="8" spans="1:3">
      <c r="A8" s="34" t="s">
        <v>71</v>
      </c>
      <c r="B8" s="72"/>
      <c r="C8" s="37">
        <f>(B8*26)/12</f>
        <v>0</v>
      </c>
    </row>
    <row r="9" spans="1:3">
      <c r="A9" s="34" t="s">
        <v>72</v>
      </c>
      <c r="B9" s="72"/>
      <c r="C9" s="37">
        <f>(B9*24)/12</f>
        <v>0</v>
      </c>
    </row>
    <row r="10" spans="1:3">
      <c r="A10" s="34" t="s">
        <v>65</v>
      </c>
      <c r="B10" s="72"/>
      <c r="C10" s="37">
        <f>B10</f>
        <v>0</v>
      </c>
    </row>
    <row r="11" spans="1:3">
      <c r="A11" s="34" t="s">
        <v>66</v>
      </c>
      <c r="B11" s="72"/>
      <c r="C11" s="37">
        <f>(B11/3)</f>
        <v>0</v>
      </c>
    </row>
    <row r="12" spans="1:3">
      <c r="A12" s="34" t="s">
        <v>67</v>
      </c>
      <c r="B12" s="72"/>
      <c r="C12" s="37">
        <f>(B12/6)</f>
        <v>0</v>
      </c>
    </row>
    <row r="13" spans="1:3">
      <c r="A13" s="34" t="s">
        <v>73</v>
      </c>
      <c r="B13" s="72"/>
      <c r="C13" s="37">
        <f>(B13/12)</f>
        <v>0</v>
      </c>
    </row>
    <row r="14" spans="1:3" s="40" customFormat="1"/>
    <row r="15" spans="1:3" s="40" customFormat="1"/>
    <row r="16" spans="1:3" s="40" customFormat="1"/>
    <row r="17" s="40" customFormat="1"/>
    <row r="18" s="40" customFormat="1"/>
    <row r="19" s="40" customFormat="1"/>
    <row r="20" s="40" customFormat="1"/>
    <row r="21" s="40" customFormat="1"/>
    <row r="22" s="40" customFormat="1"/>
    <row r="23" s="40" customFormat="1"/>
    <row r="24" s="40" customFormat="1"/>
    <row r="25" s="40" customFormat="1"/>
    <row r="26" s="40" customFormat="1"/>
    <row r="27" s="40" customFormat="1"/>
    <row r="28" s="40" customFormat="1"/>
    <row r="29" s="40" customFormat="1"/>
    <row r="30" s="40" customFormat="1"/>
    <row r="31" s="40" customFormat="1"/>
    <row r="32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</sheetData>
  <sheetProtection algorithmName="SHA-512" hashValue="3axJfcqdTXqsPPWqwWnVLWRLx4N6ls9PJN/ghmFNncgUVSIl/n0dlV+DwYRXX+B5qAPO7LXiFLtAZFcdfVTH7g==" saltValue="d2mPTMKZ20nRQ9NZ+RxaNw==" spinCount="100000" sheet="1" objects="1" scenarios="1" selectLockedCells="1"/>
  <mergeCells count="2">
    <mergeCell ref="A3:C3"/>
    <mergeCell ref="A4:C4"/>
  </mergeCells>
  <pageMargins left="0.7" right="0.7" top="0.75" bottom="0.75" header="0.3" footer="0.3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6"/>
  <sheetViews>
    <sheetView workbookViewId="0">
      <selection activeCell="F4" sqref="F4"/>
    </sheetView>
  </sheetViews>
  <sheetFormatPr baseColWidth="10" defaultColWidth="8.83203125" defaultRowHeight="14" x14ac:dyDescent="0"/>
  <cols>
    <col min="1" max="3" width="26.33203125" customWidth="1"/>
    <col min="4" max="28" width="8.83203125" style="40"/>
  </cols>
  <sheetData>
    <row r="2" spans="1:3" ht="45" customHeight="1" thickBot="1"/>
    <row r="3" spans="1:3" ht="63" customHeight="1">
      <c r="A3" s="88" t="s">
        <v>74</v>
      </c>
      <c r="B3" s="89"/>
      <c r="C3" s="90"/>
    </row>
    <row r="4" spans="1:3" ht="52.5" customHeight="1" thickBot="1">
      <c r="A4" s="94" t="s">
        <v>76</v>
      </c>
      <c r="B4" s="95"/>
      <c r="C4" s="96"/>
    </row>
    <row r="5" spans="1:3" ht="39" customHeight="1" thickBot="1">
      <c r="A5" s="41" t="s">
        <v>69</v>
      </c>
      <c r="B5" s="41" t="s">
        <v>68</v>
      </c>
      <c r="C5" s="41" t="s">
        <v>70</v>
      </c>
    </row>
    <row r="6" spans="1:3">
      <c r="A6" s="35" t="s">
        <v>63</v>
      </c>
      <c r="B6" s="38">
        <v>10</v>
      </c>
      <c r="C6" s="36">
        <f>(B6*365.25)/12</f>
        <v>304.375</v>
      </c>
    </row>
    <row r="7" spans="1:3">
      <c r="A7" s="34" t="s">
        <v>64</v>
      </c>
      <c r="B7" s="39">
        <v>10</v>
      </c>
      <c r="C7" s="37">
        <f>(B7*52)/12</f>
        <v>43.333333333333336</v>
      </c>
    </row>
    <row r="8" spans="1:3">
      <c r="A8" s="34" t="s">
        <v>71</v>
      </c>
      <c r="B8" s="39">
        <v>10</v>
      </c>
      <c r="C8" s="37">
        <f>(B8*26)/12</f>
        <v>21.666666666666668</v>
      </c>
    </row>
    <row r="9" spans="1:3">
      <c r="A9" s="34" t="s">
        <v>72</v>
      </c>
      <c r="B9" s="39">
        <v>10</v>
      </c>
      <c r="C9" s="37">
        <f>(B9*24)/12</f>
        <v>20</v>
      </c>
    </row>
    <row r="10" spans="1:3">
      <c r="A10" s="34" t="s">
        <v>65</v>
      </c>
      <c r="B10" s="39">
        <v>10</v>
      </c>
      <c r="C10" s="37">
        <f>B10</f>
        <v>10</v>
      </c>
    </row>
    <row r="11" spans="1:3">
      <c r="A11" s="34" t="s">
        <v>66</v>
      </c>
      <c r="B11" s="39">
        <v>10</v>
      </c>
      <c r="C11" s="37">
        <f>(B11/3)</f>
        <v>3.3333333333333335</v>
      </c>
    </row>
    <row r="12" spans="1:3">
      <c r="A12" s="34" t="s">
        <v>67</v>
      </c>
      <c r="B12" s="39">
        <v>10</v>
      </c>
      <c r="C12" s="37">
        <f>(B12/6)</f>
        <v>1.6666666666666667</v>
      </c>
    </row>
    <row r="13" spans="1:3">
      <c r="A13" s="34" t="s">
        <v>73</v>
      </c>
      <c r="B13" s="39">
        <v>10</v>
      </c>
      <c r="C13" s="37">
        <f>(B13/12)</f>
        <v>0.83333333333333337</v>
      </c>
    </row>
    <row r="14" spans="1:3" s="40" customFormat="1"/>
    <row r="15" spans="1:3" s="40" customFormat="1"/>
    <row r="16" spans="1:3" s="40" customFormat="1"/>
    <row r="17" s="40" customFormat="1"/>
    <row r="18" s="40" customFormat="1"/>
    <row r="19" s="40" customFormat="1"/>
    <row r="20" s="40" customFormat="1"/>
    <row r="21" s="40" customFormat="1"/>
    <row r="22" s="40" customFormat="1"/>
    <row r="23" s="40" customFormat="1"/>
    <row r="24" s="40" customFormat="1"/>
    <row r="25" s="40" customFormat="1"/>
    <row r="26" s="40" customFormat="1"/>
    <row r="27" s="40" customFormat="1"/>
    <row r="28" s="40" customFormat="1"/>
    <row r="29" s="40" customFormat="1"/>
    <row r="30" s="40" customFormat="1"/>
    <row r="31" s="40" customFormat="1"/>
    <row r="32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</sheetData>
  <sheetProtection algorithmName="SHA-512" hashValue="xiBCNWEESC45NL8tSxtQRNRGv6hRYyuIudUzXT8nJZdweXB33Xr48NVdZOZsi83q7sqc7HPWTZ5NPoqBsIZ35w==" saltValue="v32lSoACeEyC9DkzEQj2ww==" spinCount="100000" sheet="1" objects="1" scenarios="1" selectLockedCells="1" selectUnlockedCells="1"/>
  <mergeCells count="2">
    <mergeCell ref="A3:C3"/>
    <mergeCell ref="A4:C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&amp; Expense Worksheet</vt:lpstr>
      <vt:lpstr>Conversion Tool</vt:lpstr>
      <vt:lpstr>Concersion Tool 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Fischer</dc:creator>
  <cp:lastModifiedBy>Wayne Crawford</cp:lastModifiedBy>
  <cp:lastPrinted>2015-10-12T16:15:00Z</cp:lastPrinted>
  <dcterms:created xsi:type="dcterms:W3CDTF">2015-08-11T19:49:05Z</dcterms:created>
  <dcterms:modified xsi:type="dcterms:W3CDTF">2015-10-14T03:50:38Z</dcterms:modified>
</cp:coreProperties>
</file>